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erve Types" sheetId="1" r:id="rId4"/>
    <sheet state="visible" name="Reserve Calculator" sheetId="2" r:id="rId5"/>
  </sheets>
  <definedNames/>
  <calcPr/>
  <extLst>
    <ext uri="GoogleSheetsCustomDataVersion2">
      <go:sheetsCustomData xmlns:go="http://customooxmlschemas.google.com/" r:id="rId6" roundtripDataChecksum="DN4e3t2egONbs93SKAxszQoePIMX2KaKYec+U7lByWU="/>
    </ext>
  </extLst>
</workbook>
</file>

<file path=xl/sharedStrings.xml><?xml version="1.0" encoding="utf-8"?>
<sst xmlns="http://schemas.openxmlformats.org/spreadsheetml/2006/main" count="79" uniqueCount="78">
  <si>
    <t>Types of Reserves - Select &amp; Plan Yours</t>
  </si>
  <si>
    <t>Per Grant Thornton LLP - four reserve types every charity/CNPO should consider</t>
  </si>
  <si>
    <t>THE FOUR RESERVE TYPES</t>
  </si>
  <si>
    <t>Reserve Type</t>
  </si>
  <si>
    <t>Purpose</t>
  </si>
  <si>
    <t>What to include / examples</t>
  </si>
  <si>
    <t>Does your org need this?</t>
  </si>
  <si>
    <t>Operating Reserve</t>
  </si>
  <si>
    <t>Insurance for continuity - cover normal operating costs if an unexpected funding shortfall occurs.</t>
  </si>
  <si>
    <t>Unrestricted liquid funds; working capital beyond day-to-day needs. Target: 3–6 months of expenses.</t>
  </si>
  <si>
    <t>Yes</t>
  </si>
  <si>
    <t>Contingency Reserve</t>
  </si>
  <si>
    <t>Buffer for anticipated disruptions - regulatory changes, political shifts, HR liabilities, investment losses.</t>
  </si>
  <si>
    <t>Employee future benefits; potential litigation costs; investment portfolio downturns; sector-specific shocks.</t>
  </si>
  <si>
    <t>Maybe</t>
  </si>
  <si>
    <t>Special Program Reserve</t>
  </si>
  <si>
    <t>Ring-fence funding for unique events, new programs, research, or externally-restricted multi-year grants.</t>
  </si>
  <si>
    <t>Externally-restricted donations; campaign funds; project budgets approved by the board.</t>
  </si>
  <si>
    <t>Capital Reserve</t>
  </si>
  <si>
    <t>Accumulate funds for existing or future buildings, major equipment, or property expansions.</t>
  </si>
  <si>
    <t>Planned capital campaigns; building purchase / renovation; major equipment replacement schedules.</t>
  </si>
  <si>
    <t>No</t>
  </si>
  <si>
    <t>Nonprofit Operating Reserve Calculator</t>
  </si>
  <si>
    <t>Based on Grant Thornton LLP - Planning Ahead: Improving Financial Health with Reserves Planning</t>
  </si>
  <si>
    <t>STEP 1 - ENTER YOUR FIGURES  (BLUE CELLS = YOUR INPUTS)</t>
  </si>
  <si>
    <t>Field</t>
  </si>
  <si>
    <t>Your Value</t>
  </si>
  <si>
    <t>Notes</t>
  </si>
  <si>
    <t>Annual Operating Expenses ($)</t>
  </si>
  <si>
    <t>Total expenses last fiscal year</t>
  </si>
  <si>
    <t>Current Reserve Balance ($)</t>
  </si>
  <si>
    <t>Unrestricted, liquid funds only</t>
  </si>
  <si>
    <t>Target Reserve (months)</t>
  </si>
  <si>
    <t>Typically 3–6 months (Grant Thornton recommends risk-based approach)</t>
  </si>
  <si>
    <t>Annual Revenue ($)</t>
  </si>
  <si>
    <t>Total revenue last fiscal year</t>
  </si>
  <si>
    <t>STEP 2 - CALCULATED RESULTS</t>
  </si>
  <si>
    <t>Metric</t>
  </si>
  <si>
    <t>Result</t>
  </si>
  <si>
    <t>How it's calculated</t>
  </si>
  <si>
    <t>Monthly Operating Expenses</t>
  </si>
  <si>
    <t>Annual expenses ÷ 12</t>
  </si>
  <si>
    <t>Target Reserve Balance</t>
  </si>
  <si>
    <t>Target months × monthly expenses</t>
  </si>
  <si>
    <t>Current Reserve Ratio</t>
  </si>
  <si>
    <t>Reserve ÷ annual expenses</t>
  </si>
  <si>
    <t>Months of Coverage</t>
  </si>
  <si>
    <t>Reserve ÷ monthly expenses</t>
  </si>
  <si>
    <t>Current Reserve vs. Target</t>
  </si>
  <si>
    <t>Reserve balance − target balance</t>
  </si>
  <si>
    <t>Annual Surplus / (Deficit)</t>
  </si>
  <si>
    <t>Revenue − expenses</t>
  </si>
  <si>
    <t>Months to Reach Target</t>
  </si>
  <si>
    <t>Gap ÷ (annual surplus ÷ 12)</t>
  </si>
  <si>
    <t>STEP 3 - YOUR RESERVE STATUS</t>
  </si>
  <si>
    <t>RESERVE LEVEL BENCHMARKS</t>
  </si>
  <si>
    <t>Months</t>
  </si>
  <si>
    <t>Status</t>
  </si>
  <si>
    <t>What it means</t>
  </si>
  <si>
    <t>&lt; 1 month</t>
  </si>
  <si>
    <t>Critical</t>
  </si>
  <si>
    <t>Immediate risk - unable to cover short-term disruptions</t>
  </si>
  <si>
    <t>1–2 months</t>
  </si>
  <si>
    <t>At Risk</t>
  </si>
  <si>
    <t>Vulnerable to revenue delays or unexpected expenses</t>
  </si>
  <si>
    <t>3 months</t>
  </si>
  <si>
    <t>Baseline</t>
  </si>
  <si>
    <t>Widely accepted minimum; Grant Thornton / Nonprofit Finance Fund standard</t>
  </si>
  <si>
    <t>4–5 months</t>
  </si>
  <si>
    <t>Adequate</t>
  </si>
  <si>
    <t>Comfortable buffer for most organizations</t>
  </si>
  <si>
    <t>6 months</t>
  </si>
  <si>
    <t>Strong</t>
  </si>
  <si>
    <t>Recommended for variable or grant-dependent revenue organizations</t>
  </si>
  <si>
    <t>6+ months</t>
  </si>
  <si>
    <t>Excellent</t>
  </si>
  <si>
    <t>Board may consider an investment policy for excess reserves</t>
  </si>
  <si>
    <t>Blue cells are inputs - enter your figures and all metrics update automatically.  Source: Grant Thornton LLP, Planning Ahead: Improving Financial Health with Reserves Planning.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</si>
</sst>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"/>
    <numFmt numFmtId="165" formatCode="0.0"/>
    <numFmt numFmtId="166" formatCode="0.0%"/>
    <numFmt numFmtId="167" formatCode="\$#,##0;&quot;($&quot;#,##0\);\-"/>
  </numFmts>
  <fonts count="17">
    <font>
      <sz val="11.0"/>
      <color theme="1"/>
      <name val="Calibri"/>
      <scheme val="minor"/>
    </font>
    <font>
      <b/>
      <sz val="20.0"/>
      <color rgb="FFFFFFFF"/>
      <name val="Arial"/>
    </font>
    <font/>
    <font>
      <i/>
      <sz val="9.0"/>
      <color rgb="FF5F5E5A"/>
      <name val="Arial"/>
    </font>
    <font>
      <b/>
      <sz val="11.0"/>
      <color rgb="FFFFFFFF"/>
      <name val="Arial"/>
    </font>
    <font>
      <b/>
      <sz val="10.0"/>
      <color rgb="FF2C2C2A"/>
      <name val="Arial"/>
    </font>
    <font>
      <b/>
      <sz val="10.0"/>
      <color rgb="FF3C3489"/>
      <name val="Arial"/>
    </font>
    <font>
      <sz val="10.0"/>
      <color rgb="FF2C2C2A"/>
      <name val="Arial"/>
    </font>
    <font>
      <sz val="10.0"/>
      <color rgb="FF5F5E5A"/>
      <name val="Arial"/>
    </font>
    <font>
      <i/>
      <sz val="10.0"/>
      <color rgb="FF5F5E5A"/>
      <name val="Arial"/>
    </font>
    <font>
      <sz val="11.0"/>
      <color rgb="FF2C2C2A"/>
      <name val="Arial"/>
    </font>
    <font>
      <b/>
      <sz val="11.0"/>
      <color rgb="FF0000FF"/>
      <name val="Arial"/>
    </font>
    <font>
      <b/>
      <sz val="11.0"/>
      <color rgb="FF2C2C2A"/>
      <name val="Arial"/>
    </font>
    <font>
      <b/>
      <sz val="10.0"/>
      <color rgb="FFA32D2D"/>
      <name val="Arial"/>
    </font>
    <font>
      <b/>
      <sz val="10.0"/>
      <color rgb="FF854F0B"/>
      <name val="Arial"/>
    </font>
    <font>
      <b/>
      <sz val="10.0"/>
      <color rgb="FF0F6E56"/>
      <name val="Arial"/>
    </font>
    <font>
      <b/>
      <sz val="10.0"/>
      <color rgb="FF27500A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3C2A6E"/>
        <bgColor rgb="FF3C2A6E"/>
      </patternFill>
    </fill>
    <fill>
      <patternFill patternType="solid">
        <fgColor rgb="FFEEEDFE"/>
        <bgColor rgb="FFEEEDFE"/>
      </patternFill>
    </fill>
    <fill>
      <patternFill patternType="solid">
        <fgColor rgb="FFFFFFFF"/>
        <bgColor rgb="FFFFFFFF"/>
      </patternFill>
    </fill>
    <fill>
      <patternFill patternType="solid">
        <fgColor rgb="FF0F6E56"/>
        <bgColor rgb="FF0F6E56"/>
      </patternFill>
    </fill>
    <fill>
      <patternFill patternType="solid">
        <fgColor rgb="FFC8EDE2"/>
        <bgColor rgb="FFC8EDE2"/>
      </patternFill>
    </fill>
    <fill>
      <patternFill patternType="solid">
        <fgColor rgb="FFE1F5EE"/>
        <bgColor rgb="FFE1F5EE"/>
      </patternFill>
    </fill>
    <fill>
      <patternFill patternType="solid">
        <fgColor rgb="FFFCEBEB"/>
        <bgColor rgb="FFFCEBEB"/>
      </patternFill>
    </fill>
    <fill>
      <patternFill patternType="solid">
        <fgColor rgb="FFFAEEDA"/>
        <bgColor rgb="FFFAEEDA"/>
      </patternFill>
    </fill>
    <fill>
      <patternFill patternType="solid">
        <fgColor rgb="FFEAF3DE"/>
        <bgColor rgb="FFEAF3DE"/>
      </patternFill>
    </fill>
  </fills>
  <borders count="10">
    <border/>
    <border>
      <left/>
      <top/>
      <bottom/>
    </border>
    <border>
      <top/>
      <bottom/>
    </border>
    <border>
      <left/>
      <right/>
      <top/>
      <bottom style="medium">
        <color rgb="FF0F6E56"/>
      </bottom>
    </border>
    <border>
      <left style="thin">
        <color rgb="FFD3D1C7"/>
      </left>
      <right style="thin">
        <color rgb="FFD3D1C7"/>
      </right>
      <top style="thin">
        <color rgb="FFD3D1C7"/>
      </top>
      <bottom style="thin">
        <color rgb="FFD3D1C7"/>
      </bottom>
    </border>
    <border>
      <left/>
      <top/>
      <bottom style="medium">
        <color rgb="FF0F6E56"/>
      </bottom>
    </border>
    <border>
      <top/>
      <bottom style="medium">
        <color rgb="FF0F6E56"/>
      </bottom>
    </border>
    <border>
      <left style="thin">
        <color rgb="FFD3D1C7"/>
      </left>
      <top style="thin">
        <color rgb="FFD3D1C7"/>
      </top>
      <bottom style="thin">
        <color rgb="FFD3D1C7"/>
      </bottom>
    </border>
    <border>
      <top style="thin">
        <color rgb="FFD3D1C7"/>
      </top>
      <bottom style="thin">
        <color rgb="FFD3D1C7"/>
      </bottom>
    </border>
    <border>
      <right style="thin">
        <color rgb="FFD3D1C7"/>
      </right>
      <top style="thin">
        <color rgb="FFD3D1C7"/>
      </top>
      <bottom style="thin">
        <color rgb="FFD3D1C7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0" fillId="0" fontId="3" numFmtId="0" xfId="0" applyAlignment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0"/>
    </xf>
    <xf borderId="3" fillId="3" fontId="5" numFmtId="0" xfId="0" applyAlignment="1" applyBorder="1" applyFill="1" applyFont="1">
      <alignment horizontal="left" shrinkToFit="0" vertical="center" wrapText="1"/>
    </xf>
    <xf borderId="4" fillId="4" fontId="6" numFmtId="0" xfId="0" applyAlignment="1" applyBorder="1" applyFill="1" applyFont="1">
      <alignment horizontal="left" shrinkToFit="0" vertical="center" wrapText="1"/>
    </xf>
    <xf borderId="4" fillId="4" fontId="7" numFmtId="0" xfId="0" applyAlignment="1" applyBorder="1" applyFont="1">
      <alignment horizontal="left" shrinkToFit="0" vertical="center" wrapText="1"/>
    </xf>
    <xf borderId="4" fillId="4" fontId="8" numFmtId="0" xfId="0" applyAlignment="1" applyBorder="1" applyFont="1">
      <alignment horizontal="left" shrinkToFit="0" vertical="center" wrapText="1"/>
    </xf>
    <xf borderId="4" fillId="4" fontId="9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4" fillId="3" fontId="7" numFmtId="0" xfId="0" applyAlignment="1" applyBorder="1" applyFont="1">
      <alignment horizontal="left" shrinkToFit="0" vertical="center" wrapText="1"/>
    </xf>
    <xf borderId="4" fillId="3" fontId="8" numFmtId="0" xfId="0" applyAlignment="1" applyBorder="1" applyFont="1">
      <alignment horizontal="left" shrinkToFit="0" vertical="center" wrapText="1"/>
    </xf>
    <xf borderId="4" fillId="3" fontId="9" numFmtId="0" xfId="0" applyAlignment="1" applyBorder="1" applyFont="1">
      <alignment horizontal="center" readingOrder="0" shrinkToFit="0" vertical="center" wrapText="1"/>
    </xf>
    <xf borderId="4" fillId="3" fontId="9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horizontal="left" shrinkToFit="0" vertical="center" wrapText="0"/>
    </xf>
    <xf borderId="1" fillId="5" fontId="4" numFmtId="0" xfId="0" applyAlignment="1" applyBorder="1" applyFont="1">
      <alignment horizontal="left" shrinkToFit="0" vertical="center" wrapText="0"/>
    </xf>
    <xf borderId="3" fillId="6" fontId="5" numFmtId="0" xfId="0" applyAlignment="1" applyBorder="1" applyFill="1" applyFont="1">
      <alignment horizontal="left" shrinkToFit="0" vertical="center" wrapText="1"/>
    </xf>
    <xf borderId="5" fillId="6" fontId="5" numFmtId="0" xfId="0" applyAlignment="1" applyBorder="1" applyFont="1">
      <alignment horizontal="left" shrinkToFit="0" vertical="center" wrapText="1"/>
    </xf>
    <xf borderId="6" fillId="0" fontId="2" numFmtId="0" xfId="0" applyBorder="1" applyFont="1"/>
    <xf borderId="4" fillId="4" fontId="10" numFmtId="0" xfId="0" applyAlignment="1" applyBorder="1" applyFont="1">
      <alignment horizontal="left" shrinkToFit="0" vertical="center" wrapText="1"/>
    </xf>
    <xf borderId="4" fillId="4" fontId="11" numFmtId="164" xfId="0" applyAlignment="1" applyBorder="1" applyFont="1" applyNumberFormat="1">
      <alignment horizontal="right" readingOrder="0" shrinkToFit="0" vertical="center" wrapText="0"/>
    </xf>
    <xf borderId="7" fillId="4" fontId="9" numFmtId="0" xfId="0" applyAlignment="1" applyBorder="1" applyFont="1">
      <alignment horizontal="left" shrinkToFit="0" vertical="center" wrapText="1"/>
    </xf>
    <xf borderId="8" fillId="0" fontId="2" numFmtId="0" xfId="0" applyBorder="1" applyFont="1"/>
    <xf borderId="4" fillId="7" fontId="10" numFmtId="0" xfId="0" applyAlignment="1" applyBorder="1" applyFill="1" applyFont="1">
      <alignment horizontal="left" shrinkToFit="0" vertical="center" wrapText="1"/>
    </xf>
    <xf borderId="4" fillId="7" fontId="11" numFmtId="164" xfId="0" applyAlignment="1" applyBorder="1" applyFont="1" applyNumberFormat="1">
      <alignment horizontal="right" readingOrder="0" shrinkToFit="0" vertical="center" wrapText="0"/>
    </xf>
    <xf borderId="7" fillId="7" fontId="9" numFmtId="0" xfId="0" applyAlignment="1" applyBorder="1" applyFont="1">
      <alignment horizontal="left" shrinkToFit="0" vertical="center" wrapText="1"/>
    </xf>
    <xf borderId="4" fillId="4" fontId="11" numFmtId="165" xfId="0" applyAlignment="1" applyBorder="1" applyFont="1" applyNumberFormat="1">
      <alignment horizontal="right" readingOrder="0" shrinkToFit="0" vertical="center" wrapText="0"/>
    </xf>
    <xf borderId="4" fillId="4" fontId="12" numFmtId="164" xfId="0" applyAlignment="1" applyBorder="1" applyFont="1" applyNumberFormat="1">
      <alignment horizontal="right" shrinkToFit="0" vertical="center" wrapText="0"/>
    </xf>
    <xf borderId="4" fillId="7" fontId="12" numFmtId="164" xfId="0" applyAlignment="1" applyBorder="1" applyFont="1" applyNumberFormat="1">
      <alignment horizontal="right" shrinkToFit="0" vertical="center" wrapText="0"/>
    </xf>
    <xf borderId="4" fillId="4" fontId="12" numFmtId="166" xfId="0" applyAlignment="1" applyBorder="1" applyFont="1" applyNumberFormat="1">
      <alignment horizontal="right" shrinkToFit="0" vertical="center" wrapText="0"/>
    </xf>
    <xf borderId="4" fillId="7" fontId="12" numFmtId="165" xfId="0" applyAlignment="1" applyBorder="1" applyFont="1" applyNumberFormat="1">
      <alignment horizontal="right" shrinkToFit="0" vertical="center" wrapText="0"/>
    </xf>
    <xf borderId="4" fillId="4" fontId="12" numFmtId="167" xfId="0" applyAlignment="1" applyBorder="1" applyFont="1" applyNumberFormat="1">
      <alignment horizontal="right" shrinkToFit="0" vertical="center" wrapText="0"/>
    </xf>
    <xf borderId="4" fillId="7" fontId="12" numFmtId="167" xfId="0" applyAlignment="1" applyBorder="1" applyFont="1" applyNumberFormat="1">
      <alignment horizontal="right" shrinkToFit="0" vertical="center" wrapText="0"/>
    </xf>
    <xf borderId="4" fillId="4" fontId="12" numFmtId="49" xfId="0" applyAlignment="1" applyBorder="1" applyFont="1" applyNumberFormat="1">
      <alignment horizontal="right" shrinkToFit="0" vertical="center" wrapText="0"/>
    </xf>
    <xf borderId="7" fillId="0" fontId="12" numFmtId="0" xfId="0" applyAlignment="1" applyBorder="1" applyFont="1">
      <alignment horizontal="left" shrinkToFit="0" vertical="center" wrapText="1"/>
    </xf>
    <xf borderId="9" fillId="0" fontId="2" numFmtId="0" xfId="0" applyBorder="1" applyFont="1"/>
    <xf borderId="4" fillId="8" fontId="13" numFmtId="0" xfId="0" applyAlignment="1" applyBorder="1" applyFill="1" applyFont="1">
      <alignment horizontal="left" shrinkToFit="0" vertical="center" wrapText="1"/>
    </xf>
    <xf borderId="7" fillId="8" fontId="8" numFmtId="0" xfId="0" applyAlignment="1" applyBorder="1" applyFont="1">
      <alignment horizontal="left" shrinkToFit="0" vertical="center" wrapText="1"/>
    </xf>
    <xf borderId="4" fillId="9" fontId="14" numFmtId="0" xfId="0" applyAlignment="1" applyBorder="1" applyFill="1" applyFont="1">
      <alignment horizontal="left" shrinkToFit="0" vertical="center" wrapText="1"/>
    </xf>
    <xf borderId="7" fillId="9" fontId="8" numFmtId="0" xfId="0" applyAlignment="1" applyBorder="1" applyFont="1">
      <alignment horizontal="left" shrinkToFit="0" vertical="center" wrapText="1"/>
    </xf>
    <xf borderId="4" fillId="7" fontId="15" numFmtId="0" xfId="0" applyAlignment="1" applyBorder="1" applyFont="1">
      <alignment horizontal="left" shrinkToFit="0" vertical="center" wrapText="1"/>
    </xf>
    <xf borderId="7" fillId="7" fontId="8" numFmtId="0" xfId="0" applyAlignment="1" applyBorder="1" applyFont="1">
      <alignment horizontal="left" shrinkToFit="0" vertical="center" wrapText="1"/>
    </xf>
    <xf borderId="4" fillId="10" fontId="16" numFmtId="0" xfId="0" applyAlignment="1" applyBorder="1" applyFill="1" applyFont="1">
      <alignment horizontal="left" shrinkToFit="0" vertical="center" wrapText="1"/>
    </xf>
    <xf borderId="7" fillId="10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3">
    <dxf>
      <font>
        <b/>
        <sz val="11.0"/>
        <color rgb="FF27500A"/>
        <name val="Arial"/>
      </font>
      <fill>
        <patternFill patternType="solid">
          <fgColor rgb="FFEAF3DE"/>
          <bgColor rgb="FFEAF3DE"/>
        </patternFill>
      </fill>
      <border/>
    </dxf>
    <dxf>
      <font>
        <b/>
        <sz val="11.0"/>
        <color rgb="FF854F0B"/>
        <name val="Arial"/>
      </font>
      <fill>
        <patternFill patternType="solid">
          <fgColor rgb="FFFAEEDA"/>
          <bgColor rgb="FFFAEEDA"/>
        </patternFill>
      </fill>
      <border/>
    </dxf>
    <dxf>
      <font>
        <b/>
        <sz val="11.0"/>
        <color rgb="FFA32D2D"/>
        <name val="Arial"/>
      </font>
      <fill>
        <patternFill patternType="solid">
          <fgColor rgb="FFFCEBEB"/>
          <bgColor rgb="FFFCEBE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2A6E"/>
    <pageSetUpPr/>
  </sheetPr>
  <sheetViews>
    <sheetView workbookViewId="0"/>
  </sheetViews>
  <sheetFormatPr customHeight="1" defaultColWidth="14.43" defaultRowHeight="15.0"/>
  <cols>
    <col customWidth="1" min="1" max="1" width="2.43"/>
    <col customWidth="1" min="2" max="2" width="22.0"/>
    <col customWidth="1" min="3" max="3" width="30.0"/>
    <col customWidth="1" min="4" max="4" width="28.0"/>
    <col customWidth="1" min="5" max="5" width="22.0"/>
    <col customWidth="1" min="6" max="6" width="2.43"/>
    <col customWidth="1" min="7" max="26" width="8.71"/>
  </cols>
  <sheetData>
    <row r="1" ht="9.75" customHeight="1"/>
    <row r="2" ht="51.75" customHeight="1">
      <c r="B2" s="1" t="s">
        <v>0</v>
      </c>
      <c r="C2" s="2"/>
      <c r="D2" s="2"/>
      <c r="E2" s="2"/>
    </row>
    <row r="3" ht="6.0" customHeight="1"/>
    <row r="4" ht="18.0" customHeight="1">
      <c r="B4" s="3" t="s">
        <v>1</v>
      </c>
    </row>
    <row r="5" ht="7.5" customHeight="1"/>
    <row r="6" ht="25.5" customHeight="1">
      <c r="B6" s="4" t="s">
        <v>2</v>
      </c>
      <c r="C6" s="2"/>
      <c r="D6" s="2"/>
      <c r="E6" s="2"/>
    </row>
    <row r="7" ht="24.75" customHeight="1">
      <c r="B7" s="5" t="s">
        <v>3</v>
      </c>
      <c r="C7" s="5" t="s">
        <v>4</v>
      </c>
      <c r="D7" s="5" t="s">
        <v>5</v>
      </c>
      <c r="E7" s="5" t="s">
        <v>6</v>
      </c>
    </row>
    <row r="8" ht="55.5" customHeight="1">
      <c r="B8" s="6" t="s">
        <v>7</v>
      </c>
      <c r="C8" s="7" t="s">
        <v>8</v>
      </c>
      <c r="D8" s="8" t="s">
        <v>9</v>
      </c>
      <c r="E8" s="9" t="s">
        <v>10</v>
      </c>
    </row>
    <row r="9" ht="55.5" customHeight="1">
      <c r="B9" s="10" t="s">
        <v>11</v>
      </c>
      <c r="C9" s="11" t="s">
        <v>12</v>
      </c>
      <c r="D9" s="12" t="s">
        <v>13</v>
      </c>
      <c r="E9" s="13" t="s">
        <v>14</v>
      </c>
    </row>
    <row r="10" ht="55.5" customHeight="1">
      <c r="B10" s="6" t="s">
        <v>15</v>
      </c>
      <c r="C10" s="7" t="s">
        <v>16</v>
      </c>
      <c r="D10" s="8" t="s">
        <v>17</v>
      </c>
      <c r="E10" s="9" t="s">
        <v>14</v>
      </c>
    </row>
    <row r="11" ht="55.5" customHeight="1">
      <c r="B11" s="10" t="s">
        <v>18</v>
      </c>
      <c r="C11" s="11" t="s">
        <v>19</v>
      </c>
      <c r="D11" s="12" t="s">
        <v>20</v>
      </c>
      <c r="E11" s="14" t="s">
        <v>21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3">
    <mergeCell ref="B2:E2"/>
    <mergeCell ref="B4:E4"/>
    <mergeCell ref="B6:E6"/>
  </mergeCells>
  <dataValidations>
    <dataValidation type="list" allowBlank="1" showErrorMessage="1" sqref="E8:E11">
      <formula1>"Yes,No,Maybe"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F6E56"/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4.43" defaultRowHeight="15.0"/>
  <cols>
    <col customWidth="1" min="1" max="1" width="2.43"/>
    <col customWidth="1" min="2" max="2" width="34.0"/>
    <col customWidth="1" min="3" max="3" width="22.0"/>
    <col customWidth="1" min="4" max="4" width="24.0"/>
    <col customWidth="1" min="5" max="5" width="22.0"/>
    <col customWidth="1" min="6" max="6" width="2.43"/>
    <col customWidth="1" min="7" max="26" width="8.71"/>
  </cols>
  <sheetData>
    <row r="1" ht="9.75" customHeight="1"/>
    <row r="2" ht="51.75" customHeight="1">
      <c r="B2" s="15" t="s">
        <v>22</v>
      </c>
      <c r="C2" s="2"/>
      <c r="D2" s="2"/>
      <c r="E2" s="2"/>
    </row>
    <row r="3" ht="6.0" customHeight="1"/>
    <row r="4" ht="18.0" customHeight="1">
      <c r="B4" s="3" t="s">
        <v>23</v>
      </c>
    </row>
    <row r="5" ht="7.5" customHeight="1"/>
    <row r="6" ht="25.5" customHeight="1">
      <c r="B6" s="16" t="s">
        <v>24</v>
      </c>
      <c r="C6" s="2"/>
      <c r="D6" s="2"/>
      <c r="E6" s="2"/>
      <c r="F6" s="2"/>
    </row>
    <row r="7" ht="19.5" customHeight="1">
      <c r="B7" s="17" t="s">
        <v>25</v>
      </c>
      <c r="C7" s="17" t="s">
        <v>26</v>
      </c>
      <c r="D7" s="18" t="s">
        <v>27</v>
      </c>
      <c r="E7" s="19"/>
    </row>
    <row r="8" ht="21.75" customHeight="1">
      <c r="B8" s="20" t="s">
        <v>28</v>
      </c>
      <c r="C8" s="21">
        <v>70000.0</v>
      </c>
      <c r="D8" s="22" t="s">
        <v>29</v>
      </c>
      <c r="E8" s="23"/>
    </row>
    <row r="9" ht="21.75" customHeight="1">
      <c r="B9" s="24" t="s">
        <v>30</v>
      </c>
      <c r="C9" s="25">
        <v>20000.0</v>
      </c>
      <c r="D9" s="26" t="s">
        <v>31</v>
      </c>
      <c r="E9" s="23"/>
    </row>
    <row r="10" ht="27.0" customHeight="1">
      <c r="B10" s="20" t="s">
        <v>32</v>
      </c>
      <c r="C10" s="27">
        <v>3.0</v>
      </c>
      <c r="D10" s="22" t="s">
        <v>33</v>
      </c>
      <c r="E10" s="23"/>
    </row>
    <row r="11" ht="21.75" customHeight="1">
      <c r="B11" s="24" t="s">
        <v>34</v>
      </c>
      <c r="C11" s="25">
        <v>90000.0</v>
      </c>
      <c r="D11" s="26" t="s">
        <v>35</v>
      </c>
      <c r="E11" s="23"/>
    </row>
    <row r="12" ht="7.5" customHeight="1"/>
    <row r="13" ht="25.5" customHeight="1">
      <c r="B13" s="16" t="s">
        <v>36</v>
      </c>
      <c r="C13" s="2"/>
      <c r="D13" s="2"/>
      <c r="E13" s="2"/>
      <c r="F13" s="2"/>
    </row>
    <row r="14" ht="19.5" customHeight="1">
      <c r="B14" s="17" t="s">
        <v>37</v>
      </c>
      <c r="C14" s="17" t="s">
        <v>38</v>
      </c>
      <c r="D14" s="18" t="s">
        <v>39</v>
      </c>
      <c r="E14" s="19"/>
    </row>
    <row r="15" ht="21.75" customHeight="1">
      <c r="B15" s="20" t="s">
        <v>40</v>
      </c>
      <c r="C15" s="28">
        <f>C8/12</f>
        <v>5833.333333</v>
      </c>
      <c r="D15" s="22" t="s">
        <v>41</v>
      </c>
      <c r="E15" s="23"/>
    </row>
    <row r="16" ht="21.75" customHeight="1">
      <c r="B16" s="24" t="s">
        <v>42</v>
      </c>
      <c r="C16" s="29">
        <f>C10*(C8/12)</f>
        <v>17500</v>
      </c>
      <c r="D16" s="26" t="s">
        <v>43</v>
      </c>
      <c r="E16" s="23"/>
    </row>
    <row r="17" ht="21.75" customHeight="1">
      <c r="B17" s="20" t="s">
        <v>44</v>
      </c>
      <c r="C17" s="30">
        <f>IF(C8&gt;0,C9/C8,0)</f>
        <v>0.2857142857</v>
      </c>
      <c r="D17" s="22" t="s">
        <v>45</v>
      </c>
      <c r="E17" s="23"/>
    </row>
    <row r="18" ht="21.75" customHeight="1">
      <c r="B18" s="24" t="s">
        <v>46</v>
      </c>
      <c r="C18" s="31">
        <f>IF(C8&gt;0,C9/(C8/12),0)</f>
        <v>3.428571429</v>
      </c>
      <c r="D18" s="26" t="s">
        <v>47</v>
      </c>
      <c r="E18" s="23"/>
    </row>
    <row r="19" ht="21.75" customHeight="1">
      <c r="B19" s="20" t="s">
        <v>48</v>
      </c>
      <c r="C19" s="32">
        <f>C9-(C10*(C8/12))</f>
        <v>2500</v>
      </c>
      <c r="D19" s="22" t="s">
        <v>49</v>
      </c>
      <c r="E19" s="23"/>
    </row>
    <row r="20" ht="21.75" customHeight="1">
      <c r="B20" s="24" t="s">
        <v>50</v>
      </c>
      <c r="C20" s="33">
        <f>C11-C8</f>
        <v>20000</v>
      </c>
      <c r="D20" s="26" t="s">
        <v>51</v>
      </c>
      <c r="E20" s="23"/>
    </row>
    <row r="21" ht="21.75" customHeight="1">
      <c r="B21" s="20" t="s">
        <v>52</v>
      </c>
      <c r="C21" s="34" t="str">
        <f>IFERROR(IF(C9&gt;=(C10*(C8/12)),"Target met ✓",IF(C11&lt;=C8,"Deficit — not growing",TEXT(((C10*(C8/12))-C9)/((C11-C8)/12),"0.0")&amp;" months")),"N/A")</f>
        <v>Target met ✓</v>
      </c>
      <c r="D21" s="22" t="s">
        <v>53</v>
      </c>
      <c r="E21" s="23"/>
    </row>
    <row r="22" ht="7.5" customHeight="1"/>
    <row r="23" ht="25.5" customHeight="1">
      <c r="B23" s="16" t="s">
        <v>54</v>
      </c>
      <c r="C23" s="2"/>
      <c r="D23" s="2"/>
      <c r="E23" s="2"/>
      <c r="F23" s="2"/>
    </row>
    <row r="24" ht="42.0" customHeight="1">
      <c r="B24" s="35" t="str">
        <f>IF(C18&gt;=C10,"✓  HEALTHY — Your reserve covers "&amp;TEXT(C18,"0.0")&amp;" months. Target met. Consider whether 6 months suits your risk profile.",IF(C18&gt;=C10*0.6,"⚠  BUILDING — You have "&amp;TEXT(C18,"0.0")&amp;" months covered ("&amp;TEXT(C18/C10,"0%")&amp;" of target). Designate year-end surplus to reserves.","✗  AT RISK — Only "&amp;TEXT(C18,"0.0")&amp;" months covered. Review expenses, avoid unplanned cuts, and adopt a board-approved reserve policy."))</f>
        <v>✓  HEALTHY — Your reserve covers 3.4 months. Target met. Consider whether 6 months suits your risk profile.</v>
      </c>
      <c r="C24" s="23"/>
      <c r="D24" s="23"/>
      <c r="E24" s="36"/>
    </row>
    <row r="25" ht="7.5" customHeight="1"/>
    <row r="26" ht="25.5" customHeight="1">
      <c r="B26" s="16" t="s">
        <v>55</v>
      </c>
      <c r="C26" s="2"/>
      <c r="D26" s="2"/>
      <c r="E26" s="2"/>
      <c r="F26" s="2"/>
    </row>
    <row r="27" ht="19.5" customHeight="1">
      <c r="B27" s="17" t="s">
        <v>56</v>
      </c>
      <c r="C27" s="17" t="s">
        <v>57</v>
      </c>
      <c r="D27" s="18" t="s">
        <v>58</v>
      </c>
      <c r="E27" s="19"/>
    </row>
    <row r="28" ht="27.0" customHeight="1">
      <c r="B28" s="37" t="s">
        <v>59</v>
      </c>
      <c r="C28" s="37" t="s">
        <v>60</v>
      </c>
      <c r="D28" s="38" t="s">
        <v>61</v>
      </c>
      <c r="E28" s="23"/>
    </row>
    <row r="29" ht="27.0" customHeight="1">
      <c r="B29" s="37" t="s">
        <v>62</v>
      </c>
      <c r="C29" s="37" t="s">
        <v>63</v>
      </c>
      <c r="D29" s="38" t="s">
        <v>64</v>
      </c>
      <c r="E29" s="23"/>
    </row>
    <row r="30" ht="27.0" customHeight="1">
      <c r="B30" s="39" t="s">
        <v>65</v>
      </c>
      <c r="C30" s="39" t="s">
        <v>66</v>
      </c>
      <c r="D30" s="40" t="s">
        <v>67</v>
      </c>
      <c r="E30" s="23"/>
    </row>
    <row r="31" ht="27.0" customHeight="1">
      <c r="B31" s="41" t="s">
        <v>68</v>
      </c>
      <c r="C31" s="41" t="s">
        <v>69</v>
      </c>
      <c r="D31" s="42" t="s">
        <v>70</v>
      </c>
      <c r="E31" s="23"/>
    </row>
    <row r="32" ht="27.0" customHeight="1">
      <c r="B32" s="43" t="s">
        <v>71</v>
      </c>
      <c r="C32" s="43" t="s">
        <v>72</v>
      </c>
      <c r="D32" s="44" t="s">
        <v>73</v>
      </c>
      <c r="E32" s="23"/>
    </row>
    <row r="33" ht="27.0" customHeight="1">
      <c r="B33" s="43" t="s">
        <v>74</v>
      </c>
      <c r="C33" s="43" t="s">
        <v>75</v>
      </c>
      <c r="D33" s="44" t="s">
        <v>76</v>
      </c>
      <c r="E33" s="23"/>
    </row>
    <row r="34" ht="15.75" customHeight="1"/>
    <row r="35" ht="27.75" customHeight="1">
      <c r="B35" s="3" t="s">
        <v>77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B2:E2"/>
    <mergeCell ref="B4:E4"/>
    <mergeCell ref="B6:F6"/>
    <mergeCell ref="D7:E7"/>
    <mergeCell ref="D8:E8"/>
    <mergeCell ref="D9:E9"/>
    <mergeCell ref="D10:E10"/>
    <mergeCell ref="D11:E11"/>
    <mergeCell ref="B13:F13"/>
    <mergeCell ref="D14:E14"/>
    <mergeCell ref="D15:E15"/>
    <mergeCell ref="D16:E16"/>
    <mergeCell ref="D17:E17"/>
    <mergeCell ref="D18:E18"/>
    <mergeCell ref="D28:E28"/>
    <mergeCell ref="D29:E29"/>
    <mergeCell ref="D30:E30"/>
    <mergeCell ref="D31:E31"/>
    <mergeCell ref="D32:E32"/>
    <mergeCell ref="D33:E33"/>
    <mergeCell ref="B35:E35"/>
    <mergeCell ref="D19:E19"/>
    <mergeCell ref="D20:E20"/>
    <mergeCell ref="D21:E21"/>
    <mergeCell ref="B23:F23"/>
    <mergeCell ref="B24:E24"/>
    <mergeCell ref="B26:F26"/>
    <mergeCell ref="D27:E27"/>
  </mergeCells>
  <conditionalFormatting sqref="B24:E24">
    <cfRule type="expression" dxfId="0" priority="1">
      <formula>C18&gt;=C10</formula>
    </cfRule>
  </conditionalFormatting>
  <conditionalFormatting sqref="B24:E24">
    <cfRule type="expression" dxfId="1" priority="2">
      <formula>AND(C18&gt;=C10*0.6,C18&lt;C10)</formula>
    </cfRule>
  </conditionalFormatting>
  <conditionalFormatting sqref="B24:E24">
    <cfRule type="expression" dxfId="2" priority="3">
      <formula>C18&lt;C10*0.6</formula>
    </cfRule>
  </conditionalFormatting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2026-06-08T14:54:47Z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